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Astra 92\Astra\Dokumenty\V31-2021\"/>
    </mc:Choice>
  </mc:AlternateContent>
  <xr:revisionPtr revIDLastSave="0" documentId="13_ncr:1_{EC432FAB-AE29-46F5-AEF1-E9DA384EEF2E}" xr6:coauthVersionLast="47" xr6:coauthVersionMax="47" xr10:uidLastSave="{00000000-0000-0000-0000-000000000000}"/>
  <bookViews>
    <workbookView xWindow="-120" yWindow="-120" windowWidth="29040" windowHeight="15840" activeTab="1" xr2:uid="{81E48F4F-BE5A-47F7-92DE-4FB469668CCF}"/>
  </bookViews>
  <sheets>
    <sheet name="Rekapitulace" sheetId="3" r:id="rId1"/>
    <sheet name="Výkaz výměr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1" i="3" l="1"/>
  <c r="C31" i="3"/>
  <c r="B31" i="3"/>
  <c r="C29" i="3"/>
  <c r="C28" i="3"/>
  <c r="C26" i="3"/>
  <c r="C24" i="3"/>
  <c r="C23" i="3"/>
  <c r="C22" i="3"/>
  <c r="C21" i="3"/>
  <c r="C20" i="3"/>
  <c r="C17" i="3"/>
  <c r="B17" i="3"/>
  <c r="C16" i="3"/>
  <c r="C15" i="3"/>
  <c r="C14" i="3"/>
  <c r="C13" i="3"/>
  <c r="C12" i="3"/>
  <c r="C11" i="3"/>
  <c r="C10" i="3"/>
  <c r="B10" i="3"/>
  <c r="C9" i="3"/>
  <c r="C8" i="3"/>
  <c r="D7" i="3"/>
  <c r="C7" i="3"/>
  <c r="B6" i="3"/>
  <c r="C5" i="3"/>
  <c r="B5" i="3"/>
  <c r="C4" i="3"/>
  <c r="C3" i="3"/>
  <c r="B3" i="3"/>
  <c r="F21" i="2"/>
  <c r="F19" i="2"/>
  <c r="F18" i="2"/>
  <c r="F15" i="2"/>
  <c r="F14" i="2"/>
  <c r="F13" i="2"/>
  <c r="F12" i="2"/>
  <c r="F11" i="2"/>
  <c r="F9" i="2"/>
  <c r="F7" i="2"/>
  <c r="F5" i="2"/>
</calcChain>
</file>

<file path=xl/sharedStrings.xml><?xml version="1.0" encoding="utf-8"?>
<sst xmlns="http://schemas.openxmlformats.org/spreadsheetml/2006/main" count="267" uniqueCount="122">
  <si>
    <t>Název</t>
  </si>
  <si>
    <t>Hodnota</t>
  </si>
  <si>
    <t>Nadpis rekapitulace</t>
  </si>
  <si>
    <t>Seznam prací a dodávek vzduchotechnických zařízení</t>
  </si>
  <si>
    <t>Akce</t>
  </si>
  <si>
    <t>Zahradní dům - stavební úpravy - DPS</t>
  </si>
  <si>
    <t>Projekt</t>
  </si>
  <si>
    <t>Vzduchotechnika</t>
  </si>
  <si>
    <t>Investor</t>
  </si>
  <si>
    <t/>
  </si>
  <si>
    <t>Z. č.</t>
  </si>
  <si>
    <t>V31-2021</t>
  </si>
  <si>
    <t>A. č.</t>
  </si>
  <si>
    <t>Smlouva</t>
  </si>
  <si>
    <t>Vypracoval</t>
  </si>
  <si>
    <t>Ing. Strohschneiderová</t>
  </si>
  <si>
    <t>Kontroloval</t>
  </si>
  <si>
    <t>D. Daniš</t>
  </si>
  <si>
    <t>Datum</t>
  </si>
  <si>
    <t>21.12.2021</t>
  </si>
  <si>
    <t>Zpracovatel</t>
  </si>
  <si>
    <t>CÚ</t>
  </si>
  <si>
    <t>Poznámka</t>
  </si>
  <si>
    <t>Uvedené ceny jsou v Kč a nezahrnují DPH, pokud to není uvedeno.</t>
  </si>
  <si>
    <t>Doprava %</t>
  </si>
  <si>
    <t>4,00</t>
  </si>
  <si>
    <t>Cna přesunu 1 kg</t>
  </si>
  <si>
    <t>1,00</t>
  </si>
  <si>
    <t>PPV %</t>
  </si>
  <si>
    <t>6,00</t>
  </si>
  <si>
    <t>Zednické výpomoci %</t>
  </si>
  <si>
    <t>2,00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</si>
  <si>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</si>
  <si>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</si>
  <si>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</si>
  <si>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</si>
  <si>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</si>
  <si>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</si>
  <si>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</si>
  <si>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</si>
  <si>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</si>
  <si>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</si>
  <si>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</si>
  <si>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Pozice</t>
  </si>
  <si>
    <t>Mj</t>
  </si>
  <si>
    <t>Počet</t>
  </si>
  <si>
    <t>Hmotnost</t>
  </si>
  <si>
    <t>Hmotnost celkem</t>
  </si>
  <si>
    <t>Poznámka 1</t>
  </si>
  <si>
    <t>Poznámka 2</t>
  </si>
  <si>
    <t>SO 101 ZAHRADNÍ DŮM</t>
  </si>
  <si>
    <t xml:space="preserve">Zařízení č. 3  -  Větrání hygienických zařízení ve 2.NP </t>
  </si>
  <si>
    <t>DIAGONÁLNÍ VENTILÁTOR DO KRUHOVÉHO POTRUBÍ IP44
ELEKTRODESIGN</t>
  </si>
  <si>
    <t>3.1</t>
  </si>
  <si>
    <t>TD 500/150-160 SILENT IP44 ultra tichý ventilátor s doběhem</t>
  </si>
  <si>
    <t>ks</t>
  </si>
  <si>
    <t>LAKOVANÝ TALÍŘOVÝ VENTIL
ODVODNÍ
ELEKTRODESIGN</t>
  </si>
  <si>
    <t>3.2</t>
  </si>
  <si>
    <t>KK 125  tal.ventil kov.odvod</t>
  </si>
  <si>
    <t>TĚSNÁ KLAPKA
ELEKTRODESIGN</t>
  </si>
  <si>
    <t>3.3</t>
  </si>
  <si>
    <t>RSKW 160 velmi těsná zpětná klapka</t>
  </si>
  <si>
    <t>KRUHOVÉ POTRUBÍ SPIRO</t>
  </si>
  <si>
    <t xml:space="preserve"> do průměru140 20% tvarovek</t>
  </si>
  <si>
    <t>bm</t>
  </si>
  <si>
    <t xml:space="preserve"> do průměru200 70% tvarovek</t>
  </si>
  <si>
    <t xml:space="preserve"> do průměru400 100% tvarovek</t>
  </si>
  <si>
    <t xml:space="preserve">Materiál těsnící a spojovací </t>
  </si>
  <si>
    <t>kg</t>
  </si>
  <si>
    <t>Materiál na závěsy a konzoly</t>
  </si>
  <si>
    <t>HODINOVÉ ZÚČTOVACÍ SAZBY</t>
  </si>
  <si>
    <t>Komplexní vyzkoušení zařízení, provedení zaregulování, revizí, vypsání protokolů ke kolaudaci</t>
  </si>
  <si>
    <t>hod</t>
  </si>
  <si>
    <t>BOZP</t>
  </si>
  <si>
    <t>Zařízení  - celkem</t>
  </si>
  <si>
    <t>Poznámka:</t>
  </si>
  <si>
    <t>Dodávka akce se předpokládá včetně kompletní montáže, dopravy, vnitrostaveništní manipulace, veškerého souvisejícího doplňkového, podružného a montážního materiálu tak, aby celé zařízení bylo funkční a splňovalo všechny předpisy, které se na ně vztahují.</t>
  </si>
  <si>
    <t>Při zpracování nabídky je nutné vycházet ze všech částí dokumentace (technické zprávy, seznamu pozice, všech výkresů a schémat a specifikace materiálu).</t>
  </si>
  <si>
    <t>Součástí potrubí jsou kolena, oblouky, redukce, uložení, šroubení, prostupové manžety, podpěry, konzoly a veškeré ocelové konstrukce potřebné k uložení potrubí (včetně pevných, kluzných bodů a dalších prvků zajišťující dilataci potrubí).</t>
  </si>
  <si>
    <t>V průběhu provádění prací budou respektovány všechny příslušné platné předpisy a požadavky BOZP. Náklady vyplývající z jejich dodržení jsou součástí jednotkové ceny a nebudou zvlášť hrazeny.</t>
  </si>
  <si>
    <t>Všechna strojní zařízení a rozvody budou opatřena předepsanými antihlukovými a antivibračními izolacemi ve smyslu platných předpisů. Tyto izolace jsou součástí jednotkové ceny a nebudou zvlášť hrazeny.</t>
  </si>
  <si>
    <t>Veškeré práce budou provedeny úhledně, řádně a kvalitně řemeslným způsobem.</t>
  </si>
  <si>
    <t xml:space="preserve">Standard stavby a použitých materiálů je stanoven v této projektové dokumentaci většinou uvedením názvu výrobku a uvedením výrobce, který příslušný standard stanovuje. Tyto standardy jsou závazné. Zhotovitel díla může instalovat jiný výrobek, pokud jeho standard bude odpovídat standardům uvedeným v této PD, případně bude vyšší. Tyto změny musí být zároveň odsouhlasené investorem, potažmo uživatelem. V případě záměny výrobků, veškeré si nově vzniklé požadavky na navazující profese (ocelová k-ce, elektro aj.) řeší zhotovil sám. </t>
  </si>
  <si>
    <t>Zhotovitel je dále povinen zajistit, že veškeré namontované materiály, používané při výstavbě jsou v souladu s platnými českými normami a vládními vyhláškami.  Zhotovitel je si povinen zajistit, že všechna importovaná zařízení mají platné České certifikáty a že jsou v souladu s relevantními předpisy ČSN a zkušebními požadavky.</t>
  </si>
  <si>
    <t>Všechny použité výrobky musí mít osvědčení o schválení k provozu v České republice.</t>
  </si>
  <si>
    <t>Po dokončení díla předá zhotovitel protokol o měření a zaregulování zařízení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</si>
  <si>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</si>
  <si>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</si>
  <si>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</si>
  <si>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</si>
  <si>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</si>
  <si>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</si>
  <si>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</si>
  <si>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4,00% z dodávky zařízení</t>
  </si>
  <si>
    <t>Přesun 1,00/kg: Cena, Hmotnost</t>
  </si>
  <si>
    <t>PPV 6,00% z montáže a nátěrů zařízení</t>
  </si>
  <si>
    <t>Zednické výpomoci 2,00%
z montáže a nátěrů zařízení</t>
  </si>
  <si>
    <t>Dodávka celkem, Montážní náklady</t>
  </si>
  <si>
    <t>Hodinové zůčtovací sazby</t>
  </si>
  <si>
    <t>Montáž celkem</t>
  </si>
  <si>
    <t>Lešení</t>
  </si>
  <si>
    <t>Izolace tepelné</t>
  </si>
  <si>
    <t>Izolace protipožární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</si>
  <si>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</si>
  <si>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</si>
  <si>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</si>
  <si>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</si>
  <si>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</si>
  <si>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</si>
  <si>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</si>
  <si>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</si>
  <si>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</si>
  <si>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Roční nárůst cen 0,00%</t>
  </si>
  <si>
    <t>Součty odstavců</t>
  </si>
  <si>
    <t>Materiál</t>
  </si>
  <si>
    <t>Montáž</t>
  </si>
  <si>
    <t>Hmotnost
[kg]</t>
  </si>
  <si>
    <t>Seznam výrobců</t>
  </si>
  <si>
    <t>ELEKTRODESIGN Ventilátory Cz</t>
  </si>
  <si>
    <t>Lešení, hodinové zůčtovací sazby-obecně</t>
  </si>
  <si>
    <t>Potrubí kruhové - obecné</t>
  </si>
  <si>
    <t>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</si>
</sst>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壾튠ʽ☸²_x0008_"/>
      <charset val="238"/>
    </font>
    <font>
      <b/>
      <sz val="11"/>
      <color rgb="FF000000"/>
      <name val="敓潧⁥䥕蘀壾튠ʽ☸²_x0008_"/>
      <charset val="238"/>
    </font>
    <font>
      <b/>
      <sz val="10"/>
      <color rgb="FF000000"/>
      <name val="敓潧⁥䥕蘀壾튠ʽ☸²_x0008_"/>
      <charset val="238"/>
    </font>
    <font>
      <b/>
      <sz val="9"/>
      <color rgb="FF000000"/>
      <name val="敓潧⁥䥕蘀壾튠ʽ☸²_x0008_"/>
      <charset val="238"/>
    </font>
    <font>
      <i/>
      <sz val="10"/>
      <color rgb="FF000000"/>
      <name val="敓潧⁥䥕蘀壾튠ʽ☸²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 wrapText="1"/>
    </xf>
    <xf numFmtId="4" fontId="5" fillId="7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4" fontId="1" fillId="5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CCC677-80A3-45C7-9010-A5F970E860CF}">
  <dimension ref="A1:G36"/>
  <sheetViews>
    <sheetView topLeftCell="A4" workbookViewId="0">
      <selection activeCell="C33" sqref="C33"/>
    </sheetView>
  </sheetViews>
  <sheetFormatPr defaultRowHeight="15"/>
  <cols>
    <col min="1" max="1" width="34.5703125" style="1" bestFit="1" customWidth="1"/>
    <col min="2" max="2" width="15" style="9" bestFit="1" customWidth="1"/>
    <col min="3" max="3" width="9.28515625" style="9" bestFit="1" customWidth="1"/>
    <col min="4" max="4" width="9.42578125" style="9" bestFit="1" customWidth="1"/>
    <col min="7" max="7" width="0" style="8" hidden="1" customWidth="1"/>
  </cols>
  <sheetData>
    <row r="1" spans="1:5">
      <c r="A1" s="2" t="s">
        <v>0</v>
      </c>
      <c r="B1" s="10" t="s">
        <v>86</v>
      </c>
      <c r="C1" s="10" t="s">
        <v>87</v>
      </c>
      <c r="D1" s="10" t="s">
        <v>88</v>
      </c>
      <c r="E1" s="3"/>
    </row>
    <row r="2" spans="1:5">
      <c r="A2" s="5" t="s">
        <v>89</v>
      </c>
      <c r="B2" s="16"/>
      <c r="C2" s="16"/>
      <c r="D2" s="16"/>
      <c r="E2" s="3"/>
    </row>
    <row r="3" spans="1:5">
      <c r="A3" s="6" t="s">
        <v>90</v>
      </c>
      <c r="B3" s="15">
        <f>('Výkaz výměr'!ZZ21)</f>
        <v>0</v>
      </c>
      <c r="C3" s="15">
        <f>('Výkaz výměr'!ZZ21)</f>
        <v>0</v>
      </c>
      <c r="D3" s="15"/>
      <c r="E3" s="3"/>
    </row>
    <row r="4" spans="1:5">
      <c r="A4" s="6" t="s">
        <v>91</v>
      </c>
      <c r="B4" s="15"/>
      <c r="C4" s="15">
        <f>0 + 0</f>
        <v>0</v>
      </c>
      <c r="D4" s="15"/>
      <c r="E4" s="3"/>
    </row>
    <row r="5" spans="1:5">
      <c r="A5" s="7" t="s">
        <v>92</v>
      </c>
      <c r="B5" s="17">
        <f>B3</f>
        <v>0</v>
      </c>
      <c r="C5" s="17">
        <f>C3 + C4</f>
        <v>0</v>
      </c>
      <c r="D5" s="17"/>
      <c r="E5" s="3"/>
    </row>
    <row r="6" spans="1:5">
      <c r="A6" s="6" t="s">
        <v>93</v>
      </c>
      <c r="B6" s="15">
        <f>B3 * Parametry!B16 / 100</f>
        <v>0</v>
      </c>
      <c r="C6" s="15"/>
      <c r="D6" s="15"/>
      <c r="E6" s="3"/>
    </row>
    <row r="7" spans="1:5">
      <c r="A7" s="6" t="s">
        <v>94</v>
      </c>
      <c r="B7" s="15"/>
      <c r="C7" s="15">
        <f>('Výkaz výměr'!F21) * Parametry!B17</f>
        <v>57</v>
      </c>
      <c r="D7" s="15">
        <f>('Výkaz výměr'!F21)</f>
        <v>57</v>
      </c>
      <c r="E7" s="3"/>
    </row>
    <row r="8" spans="1:5">
      <c r="A8" s="6" t="s">
        <v>95</v>
      </c>
      <c r="B8" s="15"/>
      <c r="C8" s="15">
        <f>C5 * Parametry!B18 / 100</f>
        <v>0</v>
      </c>
      <c r="D8" s="15"/>
      <c r="E8" s="3"/>
    </row>
    <row r="9" spans="1:5" ht="24.75">
      <c r="A9" s="18" t="s">
        <v>96</v>
      </c>
      <c r="B9" s="15"/>
      <c r="C9" s="15">
        <f>C5 * Parametry!B19 / 100</f>
        <v>0</v>
      </c>
      <c r="D9" s="15"/>
      <c r="E9" s="3"/>
    </row>
    <row r="10" spans="1:5">
      <c r="A10" s="7" t="s">
        <v>97</v>
      </c>
      <c r="B10" s="17">
        <f>B5 + B6</f>
        <v>0</v>
      </c>
      <c r="C10" s="17">
        <f>C5 + C7 + C8 + C9</f>
        <v>57</v>
      </c>
      <c r="D10" s="17"/>
      <c r="E10" s="3"/>
    </row>
    <row r="11" spans="1:5">
      <c r="A11" s="6" t="s">
        <v>98</v>
      </c>
      <c r="B11" s="15"/>
      <c r="C11" s="15">
        <f>0 + 0</f>
        <v>0</v>
      </c>
      <c r="D11" s="15"/>
      <c r="E11" s="3"/>
    </row>
    <row r="12" spans="1:5">
      <c r="A12" s="7" t="s">
        <v>99</v>
      </c>
      <c r="B12" s="17"/>
      <c r="C12" s="17">
        <f>C10 + C11</f>
        <v>57</v>
      </c>
      <c r="D12" s="17"/>
      <c r="E12" s="3"/>
    </row>
    <row r="13" spans="1:5">
      <c r="A13" s="6" t="s">
        <v>100</v>
      </c>
      <c r="B13" s="15"/>
      <c r="C13" s="15">
        <f>0 + 0</f>
        <v>0</v>
      </c>
      <c r="D13" s="15"/>
      <c r="E13" s="3"/>
    </row>
    <row r="14" spans="1:5">
      <c r="A14" s="6" t="s">
        <v>101</v>
      </c>
      <c r="B14" s="15"/>
      <c r="C14" s="15">
        <f>0 + 0</f>
        <v>0</v>
      </c>
      <c r="D14" s="15"/>
      <c r="E14" s="3"/>
    </row>
    <row r="15" spans="1:5">
      <c r="A15" s="6" t="s">
        <v>102</v>
      </c>
      <c r="B15" s="15"/>
      <c r="C15" s="15">
        <f>0 + 0</f>
        <v>0</v>
      </c>
      <c r="D15" s="15"/>
      <c r="E15" s="3"/>
    </row>
    <row r="16" spans="1:5">
      <c r="A16" s="6" t="s">
        <v>103</v>
      </c>
      <c r="B16" s="15"/>
      <c r="C16" s="15">
        <f>0 + 0</f>
        <v>0</v>
      </c>
      <c r="D16" s="15"/>
      <c r="E16" s="3"/>
    </row>
    <row r="17" spans="1:5">
      <c r="A17" s="5" t="s">
        <v>104</v>
      </c>
      <c r="B17" s="16">
        <f>B10</f>
        <v>0</v>
      </c>
      <c r="C17" s="16">
        <f>C12 + C13 + C14 + C15 + C16</f>
        <v>57</v>
      </c>
      <c r="D17" s="16"/>
      <c r="E17" s="3"/>
    </row>
    <row r="18" spans="1:5">
      <c r="A18" s="6" t="s">
        <v>9</v>
      </c>
      <c r="B18" s="15"/>
      <c r="C18" s="15"/>
      <c r="D18" s="15"/>
      <c r="E18" s="3"/>
    </row>
    <row r="19" spans="1:5">
      <c r="A19" s="5" t="s">
        <v>105</v>
      </c>
      <c r="B19" s="16"/>
      <c r="C19" s="16"/>
      <c r="D19" s="16"/>
      <c r="E19" s="3"/>
    </row>
    <row r="20" spans="1:5" ht="24.75">
      <c r="A20" s="18" t="s">
        <v>106</v>
      </c>
      <c r="B20" s="15"/>
      <c r="C20" s="15">
        <f>C10 * Parametry!B21 / 100</f>
        <v>0</v>
      </c>
      <c r="D20" s="15"/>
      <c r="E20" s="3"/>
    </row>
    <row r="21" spans="1:5">
      <c r="A21" s="6" t="s">
        <v>107</v>
      </c>
      <c r="B21" s="15"/>
      <c r="C21" s="15">
        <f>C10 * Parametry!B22 / 100</f>
        <v>0</v>
      </c>
      <c r="D21" s="15"/>
      <c r="E21" s="3"/>
    </row>
    <row r="22" spans="1:5">
      <c r="A22" s="5" t="s">
        <v>108</v>
      </c>
      <c r="B22" s="16"/>
      <c r="C22" s="16">
        <f>C20 + C21</f>
        <v>0</v>
      </c>
      <c r="D22" s="16"/>
      <c r="E22" s="3"/>
    </row>
    <row r="23" spans="1:5" ht="36.75">
      <c r="A23" s="18" t="s">
        <v>109</v>
      </c>
      <c r="B23" s="15"/>
      <c r="C23" s="15">
        <f>C3 * Parametry!B20 / 100</f>
        <v>0</v>
      </c>
      <c r="D23" s="15"/>
      <c r="E23" s="3"/>
    </row>
    <row r="24" spans="1:5">
      <c r="A24" s="6" t="s">
        <v>110</v>
      </c>
      <c r="B24" s="15"/>
      <c r="C24" s="15">
        <f>Parametry!B23 * Parametry!B26 * ((B17 + C17) * Parametry!B25)^Parametry!B24</f>
        <v>0</v>
      </c>
      <c r="D24" s="15"/>
      <c r="E24" s="3"/>
    </row>
    <row r="25" spans="1:5">
      <c r="A25" s="6" t="s">
        <v>9</v>
      </c>
      <c r="B25" s="15"/>
      <c r="C25" s="15"/>
      <c r="D25" s="15"/>
      <c r="E25" s="3"/>
    </row>
    <row r="26" spans="1:5">
      <c r="A26" s="4" t="s">
        <v>111</v>
      </c>
      <c r="B26" s="11"/>
      <c r="C26" s="11">
        <f>B17 + C17 + C22 + C23 + C24</f>
        <v>57</v>
      </c>
      <c r="D26" s="11"/>
      <c r="E26" s="3"/>
    </row>
    <row r="27" spans="1:5">
      <c r="A27" s="6" t="s">
        <v>9</v>
      </c>
      <c r="B27" s="15"/>
      <c r="C27" s="15"/>
      <c r="D27" s="15"/>
      <c r="E27" s="3"/>
    </row>
    <row r="28" spans="1:5">
      <c r="A28" s="6" t="s">
        <v>112</v>
      </c>
      <c r="B28" s="15"/>
      <c r="C28" s="15">
        <f>C26 * Parametry!B27 / 100</f>
        <v>0</v>
      </c>
      <c r="D28" s="15"/>
      <c r="E28" s="3"/>
    </row>
    <row r="29" spans="1:5">
      <c r="A29" s="6" t="s">
        <v>112</v>
      </c>
      <c r="B29" s="15"/>
      <c r="C29" s="15">
        <f>C26 * Parametry!B28 / 100</f>
        <v>0</v>
      </c>
      <c r="D29" s="15"/>
      <c r="E29" s="3"/>
    </row>
    <row r="30" spans="1:5" ht="26.25">
      <c r="A30" s="5" t="s">
        <v>113</v>
      </c>
      <c r="B30" s="19" t="s">
        <v>114</v>
      </c>
      <c r="C30" s="19" t="s">
        <v>115</v>
      </c>
      <c r="D30" s="20" t="s">
        <v>116</v>
      </c>
      <c r="E30" s="3"/>
    </row>
    <row r="31" spans="1:5">
      <c r="A31" s="6" t="s">
        <v>50</v>
      </c>
      <c r="B31" s="15">
        <f>('Výkaz výměr'!ZZ21)</f>
        <v>0</v>
      </c>
      <c r="C31" s="15">
        <f>('Výkaz výměr'!ZZ21)</f>
        <v>0</v>
      </c>
      <c r="D31" s="15">
        <f>('Výkaz výměr'!F21)</f>
        <v>57</v>
      </c>
      <c r="E31" s="3"/>
    </row>
    <row r="32" spans="1:5">
      <c r="A32" s="6" t="s">
        <v>9</v>
      </c>
      <c r="B32" s="15"/>
      <c r="C32" s="15"/>
      <c r="D32" s="15"/>
      <c r="E32" s="3"/>
    </row>
    <row r="33" spans="1:5">
      <c r="A33" s="5" t="s">
        <v>117</v>
      </c>
      <c r="B33" s="19" t="s">
        <v>121</v>
      </c>
      <c r="C33" s="16"/>
      <c r="D33" s="16"/>
      <c r="E33" s="3"/>
    </row>
    <row r="34" spans="1:5">
      <c r="A34" s="6" t="s">
        <v>118</v>
      </c>
      <c r="B34" s="21"/>
      <c r="C34" s="15"/>
      <c r="D34" s="15"/>
      <c r="E34" s="3"/>
    </row>
    <row r="35" spans="1:5">
      <c r="A35" s="6" t="s">
        <v>119</v>
      </c>
      <c r="B35" s="21"/>
      <c r="C35" s="15"/>
      <c r="D35" s="15"/>
      <c r="E35" s="3"/>
    </row>
    <row r="36" spans="1:5">
      <c r="A36" s="6" t="s">
        <v>120</v>
      </c>
      <c r="B36" s="21"/>
      <c r="C36" s="15"/>
      <c r="D36" s="15"/>
      <c r="E3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F2F20-1D4D-43E7-8415-25E7D39541C4}">
  <dimension ref="A1:K33"/>
  <sheetViews>
    <sheetView tabSelected="1" workbookViewId="0">
      <selection activeCell="E16" sqref="E16"/>
    </sheetView>
  </sheetViews>
  <sheetFormatPr defaultRowHeight="15"/>
  <cols>
    <col min="1" max="1" width="9.7109375" style="1" bestFit="1" customWidth="1"/>
    <col min="2" max="2" width="59.7109375" style="24" customWidth="1"/>
    <col min="3" max="3" width="4" style="1" bestFit="1" customWidth="1"/>
    <col min="4" max="4" width="5.42578125" style="9" bestFit="1" customWidth="1"/>
    <col min="5" max="5" width="8.7109375" style="9" bestFit="1" customWidth="1"/>
    <col min="6" max="6" width="15" style="9" bestFit="1" customWidth="1"/>
    <col min="7" max="8" width="10.7109375" style="1" bestFit="1" customWidth="1"/>
    <col min="11" max="11" width="0" style="8" hidden="1" customWidth="1"/>
  </cols>
  <sheetData>
    <row r="1" spans="1:10">
      <c r="A1" s="2" t="s">
        <v>43</v>
      </c>
      <c r="B1" s="22" t="s">
        <v>0</v>
      </c>
      <c r="C1" s="2" t="s">
        <v>44</v>
      </c>
      <c r="D1" s="10" t="s">
        <v>45</v>
      </c>
      <c r="E1" s="10" t="s">
        <v>46</v>
      </c>
      <c r="F1" s="10" t="s">
        <v>47</v>
      </c>
      <c r="G1" s="2" t="s">
        <v>48</v>
      </c>
      <c r="H1" s="2" t="s">
        <v>49</v>
      </c>
      <c r="I1" s="3"/>
      <c r="J1" s="3"/>
    </row>
    <row r="2" spans="1:10">
      <c r="A2" s="4" t="s">
        <v>9</v>
      </c>
      <c r="B2" s="23" t="s">
        <v>50</v>
      </c>
      <c r="C2" s="4" t="s">
        <v>9</v>
      </c>
      <c r="D2" s="11"/>
      <c r="E2" s="11"/>
      <c r="F2" s="11"/>
      <c r="G2" s="4" t="s">
        <v>9</v>
      </c>
      <c r="H2" s="4" t="s">
        <v>9</v>
      </c>
      <c r="I2" s="3"/>
      <c r="J2" s="3"/>
    </row>
    <row r="3" spans="1:10">
      <c r="A3" s="4" t="s">
        <v>9</v>
      </c>
      <c r="B3" s="23" t="s">
        <v>51</v>
      </c>
      <c r="C3" s="4" t="s">
        <v>9</v>
      </c>
      <c r="D3" s="11"/>
      <c r="E3" s="11"/>
      <c r="F3" s="11"/>
      <c r="G3" s="4" t="s">
        <v>9</v>
      </c>
      <c r="H3" s="4" t="s">
        <v>9</v>
      </c>
      <c r="I3" s="3"/>
      <c r="J3" s="3"/>
    </row>
    <row r="4" spans="1:10" ht="26.25">
      <c r="A4" s="12" t="s">
        <v>9</v>
      </c>
      <c r="B4" s="13" t="s">
        <v>52</v>
      </c>
      <c r="C4" s="12" t="s">
        <v>9</v>
      </c>
      <c r="D4" s="14"/>
      <c r="E4" s="14"/>
      <c r="F4" s="14"/>
      <c r="G4" s="12" t="s">
        <v>9</v>
      </c>
      <c r="H4" s="12" t="s">
        <v>9</v>
      </c>
      <c r="I4" s="3"/>
      <c r="J4" s="3"/>
    </row>
    <row r="5" spans="1:10">
      <c r="A5" s="6" t="s">
        <v>53</v>
      </c>
      <c r="B5" s="18" t="s">
        <v>54</v>
      </c>
      <c r="C5" s="6" t="s">
        <v>55</v>
      </c>
      <c r="D5" s="15">
        <v>1</v>
      </c>
      <c r="E5" s="15">
        <v>6</v>
      </c>
      <c r="F5" s="15">
        <f>D5*E5</f>
        <v>6</v>
      </c>
      <c r="G5" s="6" t="s">
        <v>9</v>
      </c>
      <c r="H5" s="6" t="s">
        <v>9</v>
      </c>
      <c r="I5" s="3"/>
      <c r="J5" s="3"/>
    </row>
    <row r="6" spans="1:10" ht="39">
      <c r="A6" s="12" t="s">
        <v>9</v>
      </c>
      <c r="B6" s="13" t="s">
        <v>56</v>
      </c>
      <c r="C6" s="12" t="s">
        <v>9</v>
      </c>
      <c r="D6" s="14"/>
      <c r="E6" s="14"/>
      <c r="F6" s="14"/>
      <c r="G6" s="12" t="s">
        <v>9</v>
      </c>
      <c r="H6" s="12" t="s">
        <v>9</v>
      </c>
      <c r="I6" s="3"/>
      <c r="J6" s="3"/>
    </row>
    <row r="7" spans="1:10">
      <c r="A7" s="6" t="s">
        <v>57</v>
      </c>
      <c r="B7" s="18" t="s">
        <v>58</v>
      </c>
      <c r="C7" s="6" t="s">
        <v>55</v>
      </c>
      <c r="D7" s="15">
        <v>6</v>
      </c>
      <c r="E7" s="15">
        <v>0.3</v>
      </c>
      <c r="F7" s="15">
        <f>D7*E7</f>
        <v>1.7999999999999998</v>
      </c>
      <c r="G7" s="6" t="s">
        <v>9</v>
      </c>
      <c r="H7" s="6" t="s">
        <v>9</v>
      </c>
      <c r="I7" s="3"/>
      <c r="J7" s="3"/>
    </row>
    <row r="8" spans="1:10" ht="26.25">
      <c r="A8" s="12" t="s">
        <v>9</v>
      </c>
      <c r="B8" s="13" t="s">
        <v>59</v>
      </c>
      <c r="C8" s="12" t="s">
        <v>9</v>
      </c>
      <c r="D8" s="14"/>
      <c r="E8" s="14"/>
      <c r="F8" s="14"/>
      <c r="G8" s="12" t="s">
        <v>9</v>
      </c>
      <c r="H8" s="12" t="s">
        <v>9</v>
      </c>
      <c r="I8" s="3"/>
      <c r="J8" s="3"/>
    </row>
    <row r="9" spans="1:10">
      <c r="A9" s="6" t="s">
        <v>60</v>
      </c>
      <c r="B9" s="18" t="s">
        <v>61</v>
      </c>
      <c r="C9" s="6" t="s">
        <v>55</v>
      </c>
      <c r="D9" s="15">
        <v>1</v>
      </c>
      <c r="E9" s="15">
        <v>1</v>
      </c>
      <c r="F9" s="15">
        <f>D9*E9</f>
        <v>1</v>
      </c>
      <c r="G9" s="6" t="s">
        <v>9</v>
      </c>
      <c r="H9" s="6" t="s">
        <v>9</v>
      </c>
      <c r="I9" s="3"/>
      <c r="J9" s="3"/>
    </row>
    <row r="10" spans="1:10">
      <c r="A10" s="12" t="s">
        <v>9</v>
      </c>
      <c r="B10" s="13" t="s">
        <v>62</v>
      </c>
      <c r="C10" s="12" t="s">
        <v>9</v>
      </c>
      <c r="D10" s="14"/>
      <c r="E10" s="14"/>
      <c r="F10" s="14"/>
      <c r="G10" s="12" t="s">
        <v>9</v>
      </c>
      <c r="H10" s="12" t="s">
        <v>9</v>
      </c>
      <c r="I10" s="3"/>
      <c r="J10" s="3"/>
    </row>
    <row r="11" spans="1:10">
      <c r="A11" s="6" t="s">
        <v>9</v>
      </c>
      <c r="B11" s="18" t="s">
        <v>63</v>
      </c>
      <c r="C11" s="6" t="s">
        <v>64</v>
      </c>
      <c r="D11" s="15">
        <v>1.9</v>
      </c>
      <c r="E11" s="15">
        <v>3</v>
      </c>
      <c r="F11" s="15">
        <f>D11*E11</f>
        <v>5.6999999999999993</v>
      </c>
      <c r="G11" s="6" t="s">
        <v>9</v>
      </c>
      <c r="H11" s="6" t="s">
        <v>9</v>
      </c>
      <c r="I11" s="3"/>
      <c r="J11" s="3"/>
    </row>
    <row r="12" spans="1:10">
      <c r="A12" s="6" t="s">
        <v>9</v>
      </c>
      <c r="B12" s="18" t="s">
        <v>65</v>
      </c>
      <c r="C12" s="6" t="s">
        <v>64</v>
      </c>
      <c r="D12" s="15">
        <v>3.7</v>
      </c>
      <c r="E12" s="15">
        <v>5</v>
      </c>
      <c r="F12" s="15">
        <f>D12*E12</f>
        <v>18.5</v>
      </c>
      <c r="G12" s="6" t="s">
        <v>9</v>
      </c>
      <c r="H12" s="6" t="s">
        <v>9</v>
      </c>
      <c r="I12" s="3"/>
      <c r="J12" s="3"/>
    </row>
    <row r="13" spans="1:10">
      <c r="A13" s="6" t="s">
        <v>9</v>
      </c>
      <c r="B13" s="18" t="s">
        <v>66</v>
      </c>
      <c r="C13" s="6" t="s">
        <v>64</v>
      </c>
      <c r="D13" s="15">
        <v>0.6</v>
      </c>
      <c r="E13" s="15">
        <v>10</v>
      </c>
      <c r="F13" s="15">
        <f>D13*E13</f>
        <v>6</v>
      </c>
      <c r="G13" s="6" t="s">
        <v>9</v>
      </c>
      <c r="H13" s="6" t="s">
        <v>9</v>
      </c>
      <c r="I13" s="3"/>
      <c r="J13" s="3"/>
    </row>
    <row r="14" spans="1:10">
      <c r="A14" s="6" t="s">
        <v>9</v>
      </c>
      <c r="B14" s="18" t="s">
        <v>67</v>
      </c>
      <c r="C14" s="6" t="s">
        <v>68</v>
      </c>
      <c r="D14" s="15">
        <v>6</v>
      </c>
      <c r="E14" s="15">
        <v>1</v>
      </c>
      <c r="F14" s="15">
        <f>D14*E14</f>
        <v>6</v>
      </c>
      <c r="G14" s="6" t="s">
        <v>9</v>
      </c>
      <c r="H14" s="6" t="s">
        <v>9</v>
      </c>
      <c r="I14" s="3"/>
      <c r="J14" s="3"/>
    </row>
    <row r="15" spans="1:10">
      <c r="A15" s="6" t="s">
        <v>9</v>
      </c>
      <c r="B15" s="18" t="s">
        <v>69</v>
      </c>
      <c r="C15" s="6" t="s">
        <v>68</v>
      </c>
      <c r="D15" s="15">
        <v>12</v>
      </c>
      <c r="E15" s="15">
        <v>1</v>
      </c>
      <c r="F15" s="15">
        <f>D15*E15</f>
        <v>12</v>
      </c>
      <c r="G15" s="6" t="s">
        <v>9</v>
      </c>
      <c r="H15" s="6" t="s">
        <v>9</v>
      </c>
      <c r="I15" s="3"/>
      <c r="J15" s="3"/>
    </row>
    <row r="16" spans="1:10">
      <c r="A16" s="6" t="s">
        <v>9</v>
      </c>
      <c r="B16" s="18" t="s">
        <v>9</v>
      </c>
      <c r="C16" s="6" t="s">
        <v>9</v>
      </c>
      <c r="D16" s="15"/>
      <c r="E16" s="15"/>
      <c r="F16" s="15"/>
      <c r="G16" s="6" t="s">
        <v>9</v>
      </c>
      <c r="H16" s="6" t="s">
        <v>9</v>
      </c>
      <c r="I16" s="3"/>
      <c r="J16" s="3"/>
    </row>
    <row r="17" spans="1:10">
      <c r="A17" s="12" t="s">
        <v>9</v>
      </c>
      <c r="B17" s="13" t="s">
        <v>70</v>
      </c>
      <c r="C17" s="12" t="s">
        <v>9</v>
      </c>
      <c r="D17" s="14"/>
      <c r="E17" s="14"/>
      <c r="F17" s="14"/>
      <c r="G17" s="12" t="s">
        <v>9</v>
      </c>
      <c r="H17" s="12" t="s">
        <v>9</v>
      </c>
      <c r="I17" s="3"/>
      <c r="J17" s="3"/>
    </row>
    <row r="18" spans="1:10" ht="24.75">
      <c r="A18" s="6" t="s">
        <v>9</v>
      </c>
      <c r="B18" s="18" t="s">
        <v>71</v>
      </c>
      <c r="C18" s="6" t="s">
        <v>72</v>
      </c>
      <c r="D18" s="15">
        <v>8</v>
      </c>
      <c r="E18" s="15">
        <v>0</v>
      </c>
      <c r="F18" s="15">
        <f>D18*E18</f>
        <v>0</v>
      </c>
      <c r="G18" s="6" t="s">
        <v>9</v>
      </c>
      <c r="H18" s="6" t="s">
        <v>9</v>
      </c>
      <c r="I18" s="3"/>
      <c r="J18" s="3"/>
    </row>
    <row r="19" spans="1:10">
      <c r="A19" s="6" t="s">
        <v>9</v>
      </c>
      <c r="B19" s="18" t="s">
        <v>73</v>
      </c>
      <c r="C19" s="6" t="s">
        <v>72</v>
      </c>
      <c r="D19" s="15">
        <v>10</v>
      </c>
      <c r="E19" s="15">
        <v>0</v>
      </c>
      <c r="F19" s="15">
        <f>D19*E19</f>
        <v>0</v>
      </c>
      <c r="G19" s="6" t="s">
        <v>9</v>
      </c>
      <c r="H19" s="6" t="s">
        <v>9</v>
      </c>
      <c r="I19" s="3"/>
      <c r="J19" s="3"/>
    </row>
    <row r="20" spans="1:10">
      <c r="A20" s="6" t="s">
        <v>9</v>
      </c>
      <c r="B20" s="18" t="s">
        <v>9</v>
      </c>
      <c r="C20" s="6" t="s">
        <v>9</v>
      </c>
      <c r="D20" s="15"/>
      <c r="E20" s="15"/>
      <c r="F20" s="15"/>
      <c r="G20" s="6" t="s">
        <v>9</v>
      </c>
      <c r="H20" s="6" t="s">
        <v>9</v>
      </c>
      <c r="I20" s="3"/>
      <c r="J20" s="3"/>
    </row>
    <row r="21" spans="1:10">
      <c r="A21" s="4" t="s">
        <v>9</v>
      </c>
      <c r="B21" s="23" t="s">
        <v>74</v>
      </c>
      <c r="C21" s="4" t="s">
        <v>9</v>
      </c>
      <c r="D21" s="11"/>
      <c r="E21" s="11"/>
      <c r="F21" s="11">
        <f>SUM(F3:F20)</f>
        <v>57</v>
      </c>
      <c r="G21" s="4" t="s">
        <v>9</v>
      </c>
      <c r="H21" s="4" t="s">
        <v>9</v>
      </c>
      <c r="I21" s="3"/>
      <c r="J21" s="3"/>
    </row>
    <row r="22" spans="1:10">
      <c r="A22" s="6" t="s">
        <v>75</v>
      </c>
      <c r="B22" s="18" t="s">
        <v>9</v>
      </c>
      <c r="C22" s="6" t="s">
        <v>9</v>
      </c>
      <c r="D22" s="15"/>
      <c r="E22" s="15"/>
      <c r="F22" s="15"/>
      <c r="G22" s="6" t="s">
        <v>9</v>
      </c>
      <c r="H22" s="6" t="s">
        <v>9</v>
      </c>
      <c r="I22" s="3"/>
      <c r="J22" s="3"/>
    </row>
    <row r="23" spans="1:10" ht="48.75">
      <c r="A23" s="6" t="s">
        <v>9</v>
      </c>
      <c r="B23" s="18" t="s">
        <v>76</v>
      </c>
      <c r="C23" s="6" t="s">
        <v>9</v>
      </c>
      <c r="D23" s="15"/>
      <c r="E23" s="15"/>
      <c r="F23" s="15"/>
      <c r="G23" s="6" t="s">
        <v>9</v>
      </c>
      <c r="H23" s="6" t="s">
        <v>9</v>
      </c>
      <c r="I23" s="3"/>
      <c r="J23" s="3"/>
    </row>
    <row r="24" spans="1:10" ht="36.75">
      <c r="A24" s="6" t="s">
        <v>9</v>
      </c>
      <c r="B24" s="18" t="s">
        <v>77</v>
      </c>
      <c r="C24" s="6" t="s">
        <v>9</v>
      </c>
      <c r="D24" s="15"/>
      <c r="E24" s="15"/>
      <c r="F24" s="15"/>
      <c r="G24" s="6" t="s">
        <v>9</v>
      </c>
      <c r="H24" s="6" t="s">
        <v>9</v>
      </c>
      <c r="I24" s="3"/>
      <c r="J24" s="3"/>
    </row>
    <row r="25" spans="1:10" ht="48.75">
      <c r="A25" s="6" t="s">
        <v>9</v>
      </c>
      <c r="B25" s="18" t="s">
        <v>78</v>
      </c>
      <c r="C25" s="6" t="s">
        <v>9</v>
      </c>
      <c r="D25" s="15"/>
      <c r="E25" s="15"/>
      <c r="F25" s="15"/>
      <c r="G25" s="6" t="s">
        <v>9</v>
      </c>
      <c r="H25" s="6" t="s">
        <v>9</v>
      </c>
      <c r="I25" s="3"/>
      <c r="J25" s="3"/>
    </row>
    <row r="26" spans="1:10" ht="36.75">
      <c r="A26" s="6" t="s">
        <v>9</v>
      </c>
      <c r="B26" s="18" t="s">
        <v>79</v>
      </c>
      <c r="C26" s="6" t="s">
        <v>9</v>
      </c>
      <c r="D26" s="15"/>
      <c r="E26" s="15"/>
      <c r="F26" s="15"/>
      <c r="G26" s="6" t="s">
        <v>9</v>
      </c>
      <c r="H26" s="6" t="s">
        <v>9</v>
      </c>
      <c r="I26" s="3"/>
      <c r="J26" s="3"/>
    </row>
    <row r="27" spans="1:10" ht="36.75">
      <c r="A27" s="6" t="s">
        <v>9</v>
      </c>
      <c r="B27" s="18" t="s">
        <v>80</v>
      </c>
      <c r="C27" s="6" t="s">
        <v>9</v>
      </c>
      <c r="D27" s="15"/>
      <c r="E27" s="15"/>
      <c r="F27" s="15"/>
      <c r="G27" s="6" t="s">
        <v>9</v>
      </c>
      <c r="H27" s="6" t="s">
        <v>9</v>
      </c>
      <c r="I27" s="3"/>
      <c r="J27" s="3"/>
    </row>
    <row r="28" spans="1:10" ht="24.75">
      <c r="A28" s="6" t="s">
        <v>9</v>
      </c>
      <c r="B28" s="18" t="s">
        <v>81</v>
      </c>
      <c r="C28" s="6" t="s">
        <v>9</v>
      </c>
      <c r="D28" s="15"/>
      <c r="E28" s="15"/>
      <c r="F28" s="15"/>
      <c r="G28" s="6" t="s">
        <v>9</v>
      </c>
      <c r="H28" s="6" t="s">
        <v>9</v>
      </c>
      <c r="I28" s="3"/>
      <c r="J28" s="3"/>
    </row>
    <row r="29" spans="1:10" ht="96.75">
      <c r="A29" s="6" t="s">
        <v>9</v>
      </c>
      <c r="B29" s="18" t="s">
        <v>82</v>
      </c>
      <c r="C29" s="6" t="s">
        <v>9</v>
      </c>
      <c r="D29" s="15"/>
      <c r="E29" s="15"/>
      <c r="F29" s="15"/>
      <c r="G29" s="6" t="s">
        <v>9</v>
      </c>
      <c r="H29" s="6" t="s">
        <v>9</v>
      </c>
      <c r="I29" s="3"/>
      <c r="J29" s="3"/>
    </row>
    <row r="30" spans="1:10" ht="60.75">
      <c r="A30" s="6" t="s">
        <v>9</v>
      </c>
      <c r="B30" s="18" t="s">
        <v>83</v>
      </c>
      <c r="C30" s="6" t="s">
        <v>9</v>
      </c>
      <c r="D30" s="15"/>
      <c r="E30" s="15"/>
      <c r="F30" s="15"/>
      <c r="G30" s="6" t="s">
        <v>9</v>
      </c>
      <c r="H30" s="6" t="s">
        <v>9</v>
      </c>
      <c r="I30" s="3"/>
      <c r="J30" s="3"/>
    </row>
    <row r="31" spans="1:10" ht="24.75">
      <c r="A31" s="6" t="s">
        <v>9</v>
      </c>
      <c r="B31" s="18" t="s">
        <v>84</v>
      </c>
      <c r="C31" s="6" t="s">
        <v>9</v>
      </c>
      <c r="D31" s="15"/>
      <c r="E31" s="15"/>
      <c r="F31" s="15"/>
      <c r="G31" s="6" t="s">
        <v>9</v>
      </c>
      <c r="H31" s="6" t="s">
        <v>9</v>
      </c>
      <c r="I31" s="3"/>
      <c r="J31" s="3"/>
    </row>
    <row r="32" spans="1:10" ht="24.75">
      <c r="A32" s="6" t="s">
        <v>9</v>
      </c>
      <c r="B32" s="18" t="s">
        <v>85</v>
      </c>
      <c r="C32" s="6" t="s">
        <v>9</v>
      </c>
      <c r="D32" s="15"/>
      <c r="E32" s="15"/>
      <c r="F32" s="15"/>
      <c r="G32" s="6" t="s">
        <v>9</v>
      </c>
      <c r="H32" s="6" t="s">
        <v>9</v>
      </c>
      <c r="I32" s="3"/>
      <c r="J32" s="3"/>
    </row>
    <row r="33" spans="1:10">
      <c r="A33" s="6" t="s">
        <v>9</v>
      </c>
      <c r="B33" s="18" t="s">
        <v>9</v>
      </c>
      <c r="C33" s="6" t="s">
        <v>9</v>
      </c>
      <c r="D33" s="15"/>
      <c r="E33" s="15"/>
      <c r="F33" s="15"/>
      <c r="G33" s="6" t="s">
        <v>9</v>
      </c>
      <c r="H33" s="6" t="s">
        <v>9</v>
      </c>
      <c r="I33" s="3"/>
      <c r="J33" s="3"/>
    </row>
  </sheetData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E2ECA-D374-4DF6-8ADF-37A8234475E5}">
  <dimension ref="A1:D28"/>
  <sheetViews>
    <sheetView workbookViewId="0"/>
  </sheetViews>
  <sheetFormatPr defaultRowHeight="15"/>
  <cols>
    <col min="1" max="1" width="20.5703125" style="1" bestFit="1" customWidth="1"/>
    <col min="2" max="2" width="63.42578125" style="1" bestFit="1" customWidth="1"/>
    <col min="4" max="4" width="0" style="8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>
      <c r="A3" s="2" t="s">
        <v>4</v>
      </c>
      <c r="B3" s="5" t="s">
        <v>5</v>
      </c>
      <c r="C3" s="3"/>
    </row>
    <row r="4" spans="1:3">
      <c r="A4" s="2" t="s">
        <v>6</v>
      </c>
      <c r="B4" s="5" t="s">
        <v>7</v>
      </c>
      <c r="C4" s="3"/>
    </row>
    <row r="5" spans="1:3">
      <c r="A5" s="2" t="s">
        <v>8</v>
      </c>
      <c r="B5" s="5" t="s">
        <v>9</v>
      </c>
      <c r="C5" s="3"/>
    </row>
    <row r="6" spans="1:3">
      <c r="A6" s="2" t="s">
        <v>10</v>
      </c>
      <c r="B6" s="5" t="s">
        <v>11</v>
      </c>
      <c r="C6" s="3"/>
    </row>
    <row r="7" spans="1:3">
      <c r="A7" s="2" t="s">
        <v>12</v>
      </c>
      <c r="B7" s="5" t="s">
        <v>9</v>
      </c>
      <c r="C7" s="3"/>
    </row>
    <row r="8" spans="1:3">
      <c r="A8" s="2" t="s">
        <v>13</v>
      </c>
      <c r="B8" s="5" t="s">
        <v>9</v>
      </c>
      <c r="C8" s="3"/>
    </row>
    <row r="9" spans="1:3">
      <c r="A9" s="2" t="s">
        <v>14</v>
      </c>
      <c r="B9" s="5" t="s">
        <v>15</v>
      </c>
      <c r="C9" s="3"/>
    </row>
    <row r="10" spans="1:3">
      <c r="A10" s="2" t="s">
        <v>16</v>
      </c>
      <c r="B10" s="5" t="s">
        <v>17</v>
      </c>
      <c r="C10" s="3"/>
    </row>
    <row r="11" spans="1:3">
      <c r="A11" s="2" t="s">
        <v>18</v>
      </c>
      <c r="B11" s="5" t="s">
        <v>19</v>
      </c>
      <c r="C11" s="3"/>
    </row>
    <row r="12" spans="1:3">
      <c r="A12" s="2" t="s">
        <v>20</v>
      </c>
      <c r="B12" s="5" t="s">
        <v>9</v>
      </c>
      <c r="C12" s="3"/>
    </row>
    <row r="13" spans="1:3">
      <c r="A13" s="2" t="s">
        <v>21</v>
      </c>
      <c r="B13" s="5" t="s">
        <v>9</v>
      </c>
      <c r="C13" s="3"/>
    </row>
    <row r="14" spans="1:3">
      <c r="A14" s="2" t="s">
        <v>22</v>
      </c>
      <c r="B14" s="5" t="s">
        <v>23</v>
      </c>
      <c r="C14" s="3"/>
    </row>
    <row r="15" spans="1:3">
      <c r="A15" s="2" t="s">
        <v>9</v>
      </c>
      <c r="B15" s="6" t="s">
        <v>9</v>
      </c>
      <c r="C15" s="3"/>
    </row>
    <row r="16" spans="1:3">
      <c r="A16" s="2" t="s">
        <v>24</v>
      </c>
      <c r="B16" s="7" t="s">
        <v>25</v>
      </c>
      <c r="C16" s="3"/>
    </row>
    <row r="17" spans="1:3">
      <c r="A17" s="2" t="s">
        <v>26</v>
      </c>
      <c r="B17" s="7" t="s">
        <v>27</v>
      </c>
      <c r="C17" s="3"/>
    </row>
    <row r="18" spans="1:3">
      <c r="A18" s="2" t="s">
        <v>28</v>
      </c>
      <c r="B18" s="7" t="s">
        <v>29</v>
      </c>
      <c r="C18" s="3"/>
    </row>
    <row r="19" spans="1:3">
      <c r="A19" s="2" t="s">
        <v>30</v>
      </c>
      <c r="B19" s="7" t="s">
        <v>31</v>
      </c>
      <c r="C19" s="3"/>
    </row>
    <row r="20" spans="1:3">
      <c r="A20" s="2" t="s">
        <v>32</v>
      </c>
      <c r="B20" s="7" t="s">
        <v>33</v>
      </c>
      <c r="C20" s="3"/>
    </row>
    <row r="21" spans="1:3">
      <c r="A21" s="2" t="s">
        <v>34</v>
      </c>
      <c r="B21" s="7" t="s">
        <v>33</v>
      </c>
      <c r="C21" s="3"/>
    </row>
    <row r="22" spans="1:3">
      <c r="A22" s="2" t="s">
        <v>35</v>
      </c>
      <c r="B22" s="7" t="s">
        <v>33</v>
      </c>
      <c r="C22" s="3"/>
    </row>
    <row r="23" spans="1:3">
      <c r="A23" s="2" t="s">
        <v>36</v>
      </c>
      <c r="B23" s="7" t="s">
        <v>33</v>
      </c>
      <c r="C23" s="3"/>
    </row>
    <row r="24" spans="1:3">
      <c r="A24" s="2" t="s">
        <v>37</v>
      </c>
      <c r="B24" s="7" t="s">
        <v>38</v>
      </c>
      <c r="C24" s="3"/>
    </row>
    <row r="25" spans="1:3">
      <c r="A25" s="2" t="s">
        <v>39</v>
      </c>
      <c r="B25" s="7" t="s">
        <v>33</v>
      </c>
      <c r="C25" s="3"/>
    </row>
    <row r="26" spans="1:3">
      <c r="A26" s="2" t="s">
        <v>40</v>
      </c>
      <c r="B26" s="7" t="s">
        <v>33</v>
      </c>
      <c r="C26" s="3"/>
    </row>
    <row r="27" spans="1:3">
      <c r="A27" s="2" t="s">
        <v>41</v>
      </c>
      <c r="B27" s="7" t="s">
        <v>33</v>
      </c>
      <c r="C27" s="3"/>
    </row>
    <row r="28" spans="1:3">
      <c r="A28" s="2" t="s">
        <v>42</v>
      </c>
      <c r="B28" s="7" t="s">
        <v>33</v>
      </c>
      <c r="C28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Výkaz výměr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O.S.</dc:creator>
  <cp:lastModifiedBy>O.S.</cp:lastModifiedBy>
  <dcterms:created xsi:type="dcterms:W3CDTF">2021-12-21T10:53:21Z</dcterms:created>
  <dcterms:modified xsi:type="dcterms:W3CDTF">2021-12-21T10:54:01Z</dcterms:modified>
</cp:coreProperties>
</file>